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0" yWindow="0" windowWidth="25600" windowHeight="16140" activeTab="0"/>
  </bookViews>
  <sheets>
    <sheet name="Fall 02 Program Attendance" sheetId="1" r:id="rId1"/>
  </sheets>
  <definedNames>
    <definedName name="_xlnm.Print_Area" localSheetId="0">'Fall 02 Program Attendance'!$A$1:$N$27</definedName>
  </definedNames>
  <calcPr fullCalcOnLoad="1"/>
</workbook>
</file>

<file path=xl/sharedStrings.xml><?xml version="1.0" encoding="utf-8"?>
<sst xmlns="http://schemas.openxmlformats.org/spreadsheetml/2006/main" count="47" uniqueCount="39">
  <si>
    <t>TOTAL</t>
  </si>
  <si>
    <t>AVERAGE</t>
  </si>
  <si>
    <t>STORY GARDEN--FRI</t>
  </si>
  <si>
    <t>WEEKLY TOTAL</t>
  </si>
  <si>
    <t>TOTAL PROGRAMS</t>
  </si>
  <si>
    <t>WEEKLY AVERAGE</t>
  </si>
  <si>
    <t>SESSION TOTAL</t>
  </si>
  <si>
    <t>SESSION AVERAGE</t>
  </si>
  <si>
    <t>MOTHER GOOSE--WEDS</t>
  </si>
  <si>
    <t>TALES FOR TOTS--THURS</t>
  </si>
  <si>
    <t>FAMILY STORY TIME--SAT</t>
  </si>
  <si>
    <t>PROGRAM/WEEK OF</t>
  </si>
  <si>
    <t xml:space="preserve"> </t>
  </si>
  <si>
    <t>Socrates Café</t>
  </si>
  <si>
    <t>TALL TALES--TUES</t>
  </si>
  <si>
    <t>SMALL TALES --WEDS</t>
  </si>
  <si>
    <t>Adult Programs</t>
  </si>
  <si>
    <t>Read to Winston</t>
  </si>
  <si>
    <t>Pleasures of Classical Music</t>
  </si>
  <si>
    <t>Read Through</t>
  </si>
  <si>
    <t>Defining Marriage</t>
  </si>
  <si>
    <t>Musical Story Hour</t>
  </si>
  <si>
    <t>Star Wars Reads Day</t>
  </si>
  <si>
    <t>cancelled</t>
  </si>
  <si>
    <t>David Weiss</t>
  </si>
  <si>
    <t>Halloween Puppet Show</t>
  </si>
  <si>
    <t>Simons &amp; Goodwin</t>
  </si>
  <si>
    <t>Eddie Adelman</t>
  </si>
  <si>
    <t>Alan Sparks</t>
  </si>
  <si>
    <t>Mad Inventors 1</t>
  </si>
  <si>
    <t>Mad Inventors 2</t>
  </si>
  <si>
    <t>Mad Inventors 3</t>
  </si>
  <si>
    <t>Cartooning Workshop</t>
  </si>
  <si>
    <t>Holiday Lantern Workshop, 12-13-12</t>
  </si>
  <si>
    <t>Rob Duqette concert, 12-14-12</t>
  </si>
  <si>
    <t>Winter Tales Puppet Show, 12-15-12</t>
  </si>
  <si>
    <t>Gingerbread Workshop, 12-20-12</t>
  </si>
  <si>
    <t>Magic Workshop, 12-28-12</t>
  </si>
  <si>
    <t>Snow Globe Workshop, 12-18-12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</si>
</sst>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  <numFmt numFmtId="227" formatCode="m/d/yyyy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7"/>
      <name val="Arial"/>
      <family val="2"/>
    </font>
    <font>
      <b/>
      <sz val="7"/>
      <name val="Arial"/>
      <family val="0"/>
    </font>
    <font>
      <i/>
      <sz val="7"/>
      <name val="Arial"/>
      <family val="0"/>
    </font>
    <font>
      <sz val="7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6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1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2" applyNumberFormat="0" applyAlignment="0" applyProtection="0"/>
    <xf numFmtId="0" fontId="32" fillId="28" borderId="3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27" borderId="9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1" xfId="0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4" fillId="33" borderId="12" xfId="0" applyNumberFormat="1" applyFont="1" applyFill="1" applyBorder="1" applyAlignment="1" applyProtection="1">
      <alignment horizontal="center"/>
      <protection/>
    </xf>
    <xf numFmtId="0" fontId="4" fillId="33" borderId="14" xfId="0" applyNumberFormat="1" applyFont="1" applyFill="1" applyBorder="1" applyAlignment="1" applyProtection="1">
      <alignment horizontal="center" wrapText="1"/>
      <protection/>
    </xf>
    <xf numFmtId="0" fontId="6" fillId="0" borderId="15" xfId="0" applyNumberFormat="1" applyFont="1" applyFill="1" applyBorder="1" applyAlignment="1" applyProtection="1">
      <alignment horizontal="center" wrapText="1"/>
      <protection/>
    </xf>
    <xf numFmtId="0" fontId="5" fillId="0" borderId="15" xfId="0" applyNumberFormat="1" applyFont="1" applyFill="1" applyBorder="1" applyAlignment="1" applyProtection="1">
      <alignment horizontal="center" wrapText="1"/>
      <protection/>
    </xf>
    <xf numFmtId="0" fontId="5" fillId="0" borderId="16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6" fontId="4" fillId="0" borderId="17" xfId="0" applyNumberFormat="1" applyFont="1" applyFill="1" applyBorder="1" applyAlignment="1" applyProtection="1">
      <alignment horizontal="center" wrapText="1"/>
      <protection/>
    </xf>
    <xf numFmtId="16" fontId="4" fillId="0" borderId="18" xfId="0" applyNumberFormat="1" applyFont="1" applyFill="1" applyBorder="1" applyAlignment="1" applyProtection="1">
      <alignment horizontal="center" wrapText="1"/>
      <protection/>
    </xf>
    <xf numFmtId="0" fontId="5" fillId="0" borderId="17" xfId="0" applyNumberFormat="1" applyFont="1" applyFill="1" applyBorder="1" applyAlignment="1" applyProtection="1">
      <alignment horizontal="center" wrapText="1"/>
      <protection/>
    </xf>
    <xf numFmtId="1" fontId="5" fillId="0" borderId="19" xfId="0" applyNumberFormat="1" applyFont="1" applyFill="1" applyBorder="1" applyAlignment="1" applyProtection="1">
      <alignment horizontal="center" wrapText="1"/>
      <protection/>
    </xf>
    <xf numFmtId="0" fontId="4" fillId="0" borderId="2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1" fontId="4" fillId="0" borderId="21" xfId="0" applyNumberFormat="1" applyFont="1" applyFill="1" applyBorder="1" applyAlignment="1" applyProtection="1">
      <alignment horizontal="center" wrapText="1"/>
      <protection/>
    </xf>
    <xf numFmtId="0" fontId="4" fillId="34" borderId="0" xfId="0" applyNumberFormat="1" applyFont="1" applyFill="1" applyBorder="1" applyAlignment="1" applyProtection="1">
      <alignment horizontal="center" wrapText="1"/>
      <protection/>
    </xf>
    <xf numFmtId="0" fontId="10" fillId="34" borderId="0" xfId="0" applyNumberFormat="1" applyFont="1" applyFill="1" applyBorder="1" applyAlignment="1" applyProtection="1">
      <alignment horizontal="center" wrapText="1"/>
      <protection/>
    </xf>
    <xf numFmtId="0" fontId="4" fillId="33" borderId="22" xfId="0" applyNumberFormat="1" applyFont="1" applyFill="1" applyBorder="1" applyAlignment="1" applyProtection="1">
      <alignment horizontal="center" wrapText="1"/>
      <protection/>
    </xf>
    <xf numFmtId="0" fontId="4" fillId="33" borderId="12" xfId="0" applyNumberFormat="1" applyFont="1" applyFill="1" applyBorder="1" applyAlignment="1" applyProtection="1">
      <alignment horizontal="center" wrapText="1"/>
      <protection/>
    </xf>
    <xf numFmtId="1" fontId="4" fillId="33" borderId="23" xfId="0" applyNumberFormat="1" applyFont="1" applyFill="1" applyBorder="1" applyAlignment="1" applyProtection="1">
      <alignment horizontal="center" wrapText="1"/>
      <protection/>
    </xf>
    <xf numFmtId="1" fontId="4" fillId="0" borderId="20" xfId="0" applyNumberFormat="1" applyFont="1" applyFill="1" applyBorder="1" applyAlignment="1" applyProtection="1">
      <alignment horizontal="center" wrapText="1"/>
      <protection/>
    </xf>
    <xf numFmtId="1" fontId="4" fillId="0" borderId="0" xfId="0" applyNumberFormat="1" applyFont="1" applyFill="1" applyBorder="1" applyAlignment="1" applyProtection="1">
      <alignment horizontal="center" wrapText="1"/>
      <protection/>
    </xf>
    <xf numFmtId="1" fontId="7" fillId="0" borderId="1" xfId="0" applyNumberFormat="1" applyFont="1" applyAlignment="1">
      <alignment horizontal="center" wrapText="1"/>
    </xf>
    <xf numFmtId="1" fontId="4" fillId="0" borderId="1" xfId="0" applyNumberFormat="1" applyFont="1" applyFill="1" applyBorder="1" applyAlignment="1" applyProtection="1">
      <alignment horizontal="center" wrapText="1"/>
      <protection/>
    </xf>
    <xf numFmtId="0" fontId="4" fillId="0" borderId="1" xfId="0" applyNumberFormat="1" applyFont="1" applyFill="1" applyBorder="1" applyAlignment="1" applyProtection="1">
      <alignment horizontal="center" wrapText="1"/>
      <protection/>
    </xf>
    <xf numFmtId="0" fontId="4" fillId="0" borderId="24" xfId="0" applyNumberFormat="1" applyFont="1" applyFill="1" applyBorder="1" applyAlignment="1" applyProtection="1">
      <alignment horizontal="center" wrapText="1"/>
      <protection/>
    </xf>
    <xf numFmtId="1" fontId="4" fillId="0" borderId="25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Border="1" applyAlignment="1">
      <alignment horizontal="center" wrapText="1"/>
    </xf>
    <xf numFmtId="1" fontId="5" fillId="0" borderId="20" xfId="0" applyNumberFormat="1" applyFont="1" applyFill="1" applyBorder="1" applyAlignment="1" applyProtection="1">
      <alignment horizontal="center" wrapText="1"/>
      <protection/>
    </xf>
    <xf numFmtId="0" fontId="4" fillId="35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tabSelected="1" zoomScale="150" zoomScaleNormal="150" workbookViewId="0" topLeftCell="A1">
      <selection activeCell="L22" sqref="L22"/>
    </sheetView>
  </sheetViews>
  <sheetFormatPr defaultColWidth="7.140625" defaultRowHeight="12.75"/>
  <cols>
    <col min="1" max="1" width="15.28125" style="2" bestFit="1" customWidth="1"/>
    <col min="2" max="5" width="4.00390625" style="17" bestFit="1" customWidth="1"/>
    <col min="6" max="6" width="3.8515625" style="17" bestFit="1" customWidth="1"/>
    <col min="7" max="7" width="4.28125" style="17" customWidth="1"/>
    <col min="8" max="8" width="3.8515625" style="17" bestFit="1" customWidth="1"/>
    <col min="9" max="9" width="4.7109375" style="17" customWidth="1"/>
    <col min="10" max="11" width="4.00390625" style="17" bestFit="1" customWidth="1"/>
    <col min="12" max="12" width="4.00390625" style="17" customWidth="1"/>
    <col min="13" max="13" width="4.140625" style="16" bestFit="1" customWidth="1"/>
    <col min="14" max="14" width="5.421875" style="25" bestFit="1" customWidth="1"/>
    <col min="15" max="16384" width="7.140625" style="1" customWidth="1"/>
  </cols>
  <sheetData>
    <row r="1" spans="1:14" s="4" customFormat="1" ht="21.75" thickBot="1" thickTop="1">
      <c r="A1" s="5" t="s">
        <v>11</v>
      </c>
      <c r="B1" s="12">
        <v>41155</v>
      </c>
      <c r="C1" s="13">
        <f>B1+7</f>
        <v>41162</v>
      </c>
      <c r="D1" s="13">
        <f aca="true" t="shared" si="0" ref="D1:K1">C1+7</f>
        <v>41169</v>
      </c>
      <c r="E1" s="13">
        <f t="shared" si="0"/>
        <v>41176</v>
      </c>
      <c r="F1" s="13">
        <f t="shared" si="0"/>
        <v>41183</v>
      </c>
      <c r="G1" s="13">
        <v>41203</v>
      </c>
      <c r="H1" s="13">
        <f t="shared" si="0"/>
        <v>41210</v>
      </c>
      <c r="I1" s="13">
        <f t="shared" si="0"/>
        <v>41217</v>
      </c>
      <c r="J1" s="13">
        <f t="shared" si="0"/>
        <v>41224</v>
      </c>
      <c r="K1" s="13">
        <f t="shared" si="0"/>
        <v>41231</v>
      </c>
      <c r="L1" s="13">
        <f>K1+7</f>
        <v>41238</v>
      </c>
      <c r="M1" s="14" t="s">
        <v>0</v>
      </c>
      <c r="N1" s="15" t="s">
        <v>1</v>
      </c>
    </row>
    <row r="2" spans="1:14" ht="9.75">
      <c r="A2" s="8" t="s">
        <v>14</v>
      </c>
      <c r="B2" s="16">
        <v>27</v>
      </c>
      <c r="C2" s="17">
        <v>38</v>
      </c>
      <c r="D2" s="17">
        <v>26</v>
      </c>
      <c r="E2" s="17">
        <v>31</v>
      </c>
      <c r="F2" s="17">
        <v>35</v>
      </c>
      <c r="G2" s="17">
        <v>22</v>
      </c>
      <c r="H2" s="17">
        <v>28</v>
      </c>
      <c r="I2" s="17">
        <v>27</v>
      </c>
      <c r="J2" s="17">
        <v>27</v>
      </c>
      <c r="K2" s="33"/>
      <c r="L2" s="17">
        <v>38</v>
      </c>
      <c r="M2" s="16">
        <f aca="true" t="shared" si="1" ref="M2:M21">SUM(B2:L2)</f>
        <v>299</v>
      </c>
      <c r="N2" s="18">
        <f>M2/12</f>
        <v>24.916666666666668</v>
      </c>
    </row>
    <row r="3" spans="1:14" s="11" customFormat="1" ht="9.75">
      <c r="A3" s="8" t="s">
        <v>15</v>
      </c>
      <c r="B3" s="16">
        <v>30</v>
      </c>
      <c r="C3" s="17">
        <v>26</v>
      </c>
      <c r="D3" s="17">
        <v>43</v>
      </c>
      <c r="E3" s="17">
        <v>47</v>
      </c>
      <c r="F3" s="17">
        <v>43</v>
      </c>
      <c r="G3" s="17">
        <v>44</v>
      </c>
      <c r="H3" s="17">
        <v>45</v>
      </c>
      <c r="I3" s="17">
        <v>35</v>
      </c>
      <c r="J3" s="17">
        <v>40</v>
      </c>
      <c r="K3" s="33"/>
      <c r="L3" s="17">
        <v>28</v>
      </c>
      <c r="M3" s="16">
        <f t="shared" si="1"/>
        <v>381</v>
      </c>
      <c r="N3" s="18">
        <f>M3/11</f>
        <v>34.63636363636363</v>
      </c>
    </row>
    <row r="4" spans="1:14" ht="9.75">
      <c r="A4" s="8" t="s">
        <v>8</v>
      </c>
      <c r="B4" s="16">
        <v>11</v>
      </c>
      <c r="C4" s="17">
        <v>12</v>
      </c>
      <c r="D4" s="17">
        <v>16</v>
      </c>
      <c r="E4" s="17">
        <v>19</v>
      </c>
      <c r="F4" s="17">
        <v>15</v>
      </c>
      <c r="G4" s="17">
        <v>13</v>
      </c>
      <c r="H4" s="17">
        <v>12</v>
      </c>
      <c r="I4" s="17">
        <v>12</v>
      </c>
      <c r="J4" s="17">
        <v>12</v>
      </c>
      <c r="K4" s="33"/>
      <c r="L4" s="17">
        <v>26</v>
      </c>
      <c r="M4" s="16">
        <f t="shared" si="1"/>
        <v>148</v>
      </c>
      <c r="N4" s="18">
        <f>M4/11</f>
        <v>13.454545454545455</v>
      </c>
    </row>
    <row r="5" spans="1:14" ht="9.75">
      <c r="A5" s="8" t="s">
        <v>9</v>
      </c>
      <c r="B5" s="16">
        <v>18</v>
      </c>
      <c r="C5" s="17">
        <v>24</v>
      </c>
      <c r="D5" s="17">
        <v>25</v>
      </c>
      <c r="E5" s="17">
        <v>18</v>
      </c>
      <c r="F5" s="17">
        <v>35</v>
      </c>
      <c r="G5" s="17">
        <v>27</v>
      </c>
      <c r="H5" s="17">
        <v>38</v>
      </c>
      <c r="I5" s="17">
        <v>17</v>
      </c>
      <c r="J5" s="17">
        <v>45</v>
      </c>
      <c r="K5" s="33"/>
      <c r="L5" s="17">
        <v>25</v>
      </c>
      <c r="M5" s="16">
        <f t="shared" si="1"/>
        <v>272</v>
      </c>
      <c r="N5" s="18">
        <f>M5/11</f>
        <v>24.727272727272727</v>
      </c>
    </row>
    <row r="6" spans="1:14" ht="9.75">
      <c r="A6" s="8" t="s">
        <v>2</v>
      </c>
      <c r="B6" s="16">
        <v>12</v>
      </c>
      <c r="C6" s="17">
        <v>18</v>
      </c>
      <c r="D6" s="17">
        <v>22</v>
      </c>
      <c r="E6" s="17">
        <v>19</v>
      </c>
      <c r="F6" s="17">
        <v>35</v>
      </c>
      <c r="G6" s="33"/>
      <c r="H6" s="17">
        <v>30</v>
      </c>
      <c r="I6" s="17">
        <v>35</v>
      </c>
      <c r="J6" s="33"/>
      <c r="K6" s="33"/>
      <c r="L6" s="17">
        <v>31</v>
      </c>
      <c r="M6" s="16">
        <f t="shared" si="1"/>
        <v>202</v>
      </c>
      <c r="N6" s="18">
        <f>M6/11</f>
        <v>18.363636363636363</v>
      </c>
    </row>
    <row r="7" spans="1:14" ht="9.75">
      <c r="A7" s="8" t="s">
        <v>10</v>
      </c>
      <c r="B7" s="16">
        <v>10</v>
      </c>
      <c r="C7" s="17">
        <v>7</v>
      </c>
      <c r="D7" s="17">
        <v>0</v>
      </c>
      <c r="E7" s="17">
        <v>23</v>
      </c>
      <c r="F7" s="17">
        <v>0</v>
      </c>
      <c r="G7" s="17">
        <v>0</v>
      </c>
      <c r="H7" s="17">
        <v>8</v>
      </c>
      <c r="I7" s="17">
        <v>3</v>
      </c>
      <c r="J7" s="17">
        <v>19</v>
      </c>
      <c r="K7" s="33"/>
      <c r="L7" s="17">
        <v>9</v>
      </c>
      <c r="M7" s="16">
        <f t="shared" si="1"/>
        <v>79</v>
      </c>
      <c r="N7" s="18">
        <f>M7/12</f>
        <v>6.583333333333333</v>
      </c>
    </row>
    <row r="8" spans="1:14" ht="9.75">
      <c r="A8" s="8" t="s">
        <v>17</v>
      </c>
      <c r="B8" s="19"/>
      <c r="C8" s="31">
        <v>5</v>
      </c>
      <c r="D8" s="17">
        <v>5</v>
      </c>
      <c r="E8" s="20"/>
      <c r="F8" s="17">
        <v>4</v>
      </c>
      <c r="G8" s="17">
        <v>5</v>
      </c>
      <c r="H8" s="17">
        <v>3</v>
      </c>
      <c r="I8" s="17">
        <v>3</v>
      </c>
      <c r="J8" s="17">
        <v>4</v>
      </c>
      <c r="K8" s="33"/>
      <c r="L8" s="17">
        <v>4</v>
      </c>
      <c r="M8" s="16">
        <f t="shared" si="1"/>
        <v>33</v>
      </c>
      <c r="N8" s="18">
        <f>M8/1</f>
        <v>33</v>
      </c>
    </row>
    <row r="9" spans="1:14" ht="9.75">
      <c r="A9" s="8" t="s">
        <v>21</v>
      </c>
      <c r="B9" s="19"/>
      <c r="C9" s="19"/>
      <c r="D9" s="19"/>
      <c r="E9" s="20"/>
      <c r="F9" s="17">
        <v>50</v>
      </c>
      <c r="G9" s="19"/>
      <c r="H9" s="17">
        <v>25</v>
      </c>
      <c r="I9" s="19"/>
      <c r="J9" s="19"/>
      <c r="K9" s="33"/>
      <c r="L9" s="17">
        <v>42</v>
      </c>
      <c r="M9" s="16">
        <f t="shared" si="1"/>
        <v>117</v>
      </c>
      <c r="N9" s="18">
        <f>M9/3</f>
        <v>39</v>
      </c>
    </row>
    <row r="10" spans="1:14" ht="9.75">
      <c r="A10" s="8" t="s">
        <v>22</v>
      </c>
      <c r="B10" s="19"/>
      <c r="C10" s="19"/>
      <c r="D10" s="19"/>
      <c r="E10" s="20"/>
      <c r="F10" s="17">
        <v>200</v>
      </c>
      <c r="G10" s="19"/>
      <c r="H10" s="19"/>
      <c r="I10" s="19"/>
      <c r="J10" s="19"/>
      <c r="K10" s="19"/>
      <c r="L10" s="19"/>
      <c r="M10" s="16">
        <f t="shared" si="1"/>
        <v>200</v>
      </c>
      <c r="N10" s="18">
        <f aca="true" t="shared" si="2" ref="N10:N21">M10/1</f>
        <v>200</v>
      </c>
    </row>
    <row r="11" spans="1:14" ht="9.75">
      <c r="A11" s="8" t="s">
        <v>25</v>
      </c>
      <c r="B11" s="19"/>
      <c r="C11" s="31"/>
      <c r="D11" s="19"/>
      <c r="E11" s="20"/>
      <c r="F11" s="19"/>
      <c r="G11" s="17">
        <v>114</v>
      </c>
      <c r="H11" s="19"/>
      <c r="I11" s="19"/>
      <c r="J11" s="19"/>
      <c r="K11" s="19"/>
      <c r="L11" s="19"/>
      <c r="M11" s="16">
        <f t="shared" si="1"/>
        <v>114</v>
      </c>
      <c r="N11" s="18">
        <f t="shared" si="2"/>
        <v>114</v>
      </c>
    </row>
    <row r="12" spans="1:14" ht="9.75">
      <c r="A12" s="8" t="s">
        <v>29</v>
      </c>
      <c r="B12" s="19"/>
      <c r="C12" s="19"/>
      <c r="D12" s="19"/>
      <c r="E12" s="20"/>
      <c r="F12" s="19"/>
      <c r="G12" s="19"/>
      <c r="H12" s="19"/>
      <c r="I12" s="17">
        <v>10</v>
      </c>
      <c r="J12" s="19"/>
      <c r="K12" s="19"/>
      <c r="L12" s="19"/>
      <c r="M12" s="16">
        <f t="shared" si="1"/>
        <v>10</v>
      </c>
      <c r="N12" s="18">
        <f t="shared" si="2"/>
        <v>10</v>
      </c>
    </row>
    <row r="13" spans="1:14" ht="9.75">
      <c r="A13" s="8" t="s">
        <v>30</v>
      </c>
      <c r="B13" s="19"/>
      <c r="C13" s="19"/>
      <c r="D13" s="19"/>
      <c r="E13" s="20"/>
      <c r="F13" s="19"/>
      <c r="G13" s="19"/>
      <c r="H13" s="19"/>
      <c r="I13" s="17">
        <v>11</v>
      </c>
      <c r="J13" s="19"/>
      <c r="K13" s="19"/>
      <c r="L13" s="19"/>
      <c r="M13" s="16">
        <f t="shared" si="1"/>
        <v>11</v>
      </c>
      <c r="N13" s="18">
        <f t="shared" si="2"/>
        <v>11</v>
      </c>
    </row>
    <row r="14" spans="1:14" ht="9.75">
      <c r="A14" s="8" t="s">
        <v>31</v>
      </c>
      <c r="B14" s="19"/>
      <c r="C14" s="19"/>
      <c r="D14" s="19"/>
      <c r="E14" s="20"/>
      <c r="F14" s="20"/>
      <c r="G14" s="20"/>
      <c r="H14" s="20"/>
      <c r="I14" s="17">
        <v>12</v>
      </c>
      <c r="J14" s="20"/>
      <c r="K14" s="20"/>
      <c r="L14" s="20"/>
      <c r="M14" s="16">
        <f t="shared" si="1"/>
        <v>12</v>
      </c>
      <c r="N14" s="18">
        <f t="shared" si="2"/>
        <v>12</v>
      </c>
    </row>
    <row r="15" spans="1:14" ht="9.75">
      <c r="A15" s="8" t="s">
        <v>32</v>
      </c>
      <c r="B15" s="19"/>
      <c r="C15" s="19"/>
      <c r="D15" s="19"/>
      <c r="E15" s="20"/>
      <c r="F15" s="20"/>
      <c r="G15" s="20"/>
      <c r="H15" s="20"/>
      <c r="I15" s="17">
        <v>24</v>
      </c>
      <c r="J15" s="20"/>
      <c r="K15" s="20"/>
      <c r="L15" s="20"/>
      <c r="M15" s="16">
        <f t="shared" si="1"/>
        <v>24</v>
      </c>
      <c r="N15" s="18">
        <f t="shared" si="2"/>
        <v>24</v>
      </c>
    </row>
    <row r="16" spans="1:14" ht="19.5">
      <c r="A16" s="8" t="s">
        <v>33</v>
      </c>
      <c r="B16" s="19"/>
      <c r="C16" s="19"/>
      <c r="D16" s="19"/>
      <c r="E16" s="20"/>
      <c r="F16" s="20"/>
      <c r="G16" s="20"/>
      <c r="H16" s="20"/>
      <c r="I16" s="20"/>
      <c r="J16" s="20"/>
      <c r="K16" s="20"/>
      <c r="L16" s="34">
        <v>46</v>
      </c>
      <c r="M16" s="16">
        <f t="shared" si="1"/>
        <v>46</v>
      </c>
      <c r="N16" s="18">
        <f t="shared" si="2"/>
        <v>46</v>
      </c>
    </row>
    <row r="17" spans="1:14" ht="9.75">
      <c r="A17" s="8" t="s">
        <v>34</v>
      </c>
      <c r="B17" s="19"/>
      <c r="C17" s="19"/>
      <c r="D17" s="19"/>
      <c r="E17" s="20"/>
      <c r="F17" s="20"/>
      <c r="G17" s="20"/>
      <c r="H17" s="20"/>
      <c r="I17" s="20"/>
      <c r="J17" s="20"/>
      <c r="K17" s="20"/>
      <c r="L17" s="34">
        <v>120</v>
      </c>
      <c r="M17" s="16">
        <f t="shared" si="1"/>
        <v>120</v>
      </c>
      <c r="N17" s="18">
        <f t="shared" si="2"/>
        <v>120</v>
      </c>
    </row>
    <row r="18" spans="1:14" ht="19.5">
      <c r="A18" s="8" t="s">
        <v>35</v>
      </c>
      <c r="B18" s="19"/>
      <c r="C18" s="19"/>
      <c r="D18" s="19"/>
      <c r="E18" s="20"/>
      <c r="F18" s="20"/>
      <c r="G18" s="20"/>
      <c r="H18" s="20"/>
      <c r="I18" s="20"/>
      <c r="J18" s="20"/>
      <c r="K18" s="20"/>
      <c r="L18" s="34">
        <v>53</v>
      </c>
      <c r="M18" s="16">
        <f t="shared" si="1"/>
        <v>53</v>
      </c>
      <c r="N18" s="18">
        <f t="shared" si="2"/>
        <v>53</v>
      </c>
    </row>
    <row r="19" spans="1:14" ht="19.5">
      <c r="A19" s="8" t="s">
        <v>38</v>
      </c>
      <c r="B19" s="19"/>
      <c r="C19" s="19"/>
      <c r="D19" s="19"/>
      <c r="E19" s="20"/>
      <c r="F19" s="20"/>
      <c r="G19" s="20"/>
      <c r="H19" s="20"/>
      <c r="I19" s="20"/>
      <c r="J19" s="20"/>
      <c r="K19" s="20"/>
      <c r="L19" s="34">
        <v>44</v>
      </c>
      <c r="M19" s="16">
        <f t="shared" si="1"/>
        <v>44</v>
      </c>
      <c r="N19" s="18">
        <f t="shared" si="2"/>
        <v>44</v>
      </c>
    </row>
    <row r="20" spans="1:14" ht="19.5">
      <c r="A20" s="8" t="s">
        <v>36</v>
      </c>
      <c r="B20" s="19"/>
      <c r="C20" s="19"/>
      <c r="D20" s="19"/>
      <c r="E20" s="20"/>
      <c r="F20" s="20"/>
      <c r="G20" s="20"/>
      <c r="H20" s="20"/>
      <c r="I20" s="20"/>
      <c r="J20" s="20"/>
      <c r="K20" s="20"/>
      <c r="L20" s="34">
        <v>70</v>
      </c>
      <c r="M20" s="16">
        <f t="shared" si="1"/>
        <v>70</v>
      </c>
      <c r="N20" s="18">
        <f t="shared" si="2"/>
        <v>70</v>
      </c>
    </row>
    <row r="21" spans="1:14" ht="9.75">
      <c r="A21" s="8" t="s">
        <v>37</v>
      </c>
      <c r="B21" s="19"/>
      <c r="C21" s="19"/>
      <c r="D21" s="19"/>
      <c r="E21" s="20"/>
      <c r="F21" s="20"/>
      <c r="G21" s="20"/>
      <c r="H21" s="20"/>
      <c r="I21" s="20"/>
      <c r="J21" s="20"/>
      <c r="K21" s="20"/>
      <c r="L21" s="34">
        <v>68</v>
      </c>
      <c r="M21" s="16">
        <f t="shared" si="1"/>
        <v>68</v>
      </c>
      <c r="N21" s="18">
        <f t="shared" si="2"/>
        <v>68</v>
      </c>
    </row>
    <row r="22" spans="1:14" s="6" customFormat="1" ht="10.5" thickBot="1">
      <c r="A22" s="7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1"/>
      <c r="N22" s="23"/>
    </row>
    <row r="23" spans="1:14" ht="9.75">
      <c r="A23" s="9" t="s">
        <v>3</v>
      </c>
      <c r="B23" s="17">
        <f>SUM(B2:B7)</f>
        <v>108</v>
      </c>
      <c r="C23" s="17">
        <f>SUM(C2:C7)</f>
        <v>125</v>
      </c>
      <c r="D23" s="17">
        <f>SUM(D2:D8)</f>
        <v>137</v>
      </c>
      <c r="E23" s="17">
        <f>SUM(E2:E7)</f>
        <v>157</v>
      </c>
      <c r="F23" s="17">
        <f>SUM(F2:F10)</f>
        <v>417</v>
      </c>
      <c r="G23" s="17">
        <f>SUM(G2:G11)</f>
        <v>225</v>
      </c>
      <c r="H23" s="17">
        <f>SUM(H2:H9)</f>
        <v>189</v>
      </c>
      <c r="I23" s="17">
        <f>SUM(I2:I15)</f>
        <v>189</v>
      </c>
      <c r="J23" s="17">
        <f>SUM(J2:J8)</f>
        <v>147</v>
      </c>
      <c r="L23" s="17">
        <f>SUM(L2:L21)</f>
        <v>604</v>
      </c>
      <c r="M23" s="16">
        <f>SUM(B23:L23)</f>
        <v>2298</v>
      </c>
      <c r="N23" s="18">
        <f>M23/9</f>
        <v>255.33333333333334</v>
      </c>
    </row>
    <row r="24" spans="1:14" ht="9.75">
      <c r="A24" s="9" t="s">
        <v>4</v>
      </c>
      <c r="B24" s="17">
        <v>7</v>
      </c>
      <c r="C24" s="17">
        <v>7</v>
      </c>
      <c r="D24" s="17">
        <v>7</v>
      </c>
      <c r="E24" s="17">
        <v>7</v>
      </c>
      <c r="F24" s="17">
        <v>9</v>
      </c>
      <c r="G24" s="17">
        <v>7</v>
      </c>
      <c r="H24" s="17">
        <v>7</v>
      </c>
      <c r="I24" s="17">
        <v>7</v>
      </c>
      <c r="J24" s="17">
        <v>6</v>
      </c>
      <c r="L24" s="17">
        <v>13</v>
      </c>
      <c r="M24" s="16">
        <f>SUM(B24:L24)</f>
        <v>77</v>
      </c>
      <c r="N24" s="18"/>
    </row>
    <row r="25" spans="1:14" s="3" customFormat="1" ht="9.75">
      <c r="A25" s="32" t="s">
        <v>5</v>
      </c>
      <c r="B25" s="24">
        <f aca="true" t="shared" si="3" ref="B25:J25">B23/B24</f>
        <v>15.428571428571429</v>
      </c>
      <c r="C25" s="25">
        <f t="shared" si="3"/>
        <v>17.857142857142858</v>
      </c>
      <c r="D25" s="25">
        <f t="shared" si="3"/>
        <v>19.571428571428573</v>
      </c>
      <c r="E25" s="25">
        <f t="shared" si="3"/>
        <v>22.428571428571427</v>
      </c>
      <c r="F25" s="25">
        <f t="shared" si="3"/>
        <v>46.333333333333336</v>
      </c>
      <c r="G25" s="25">
        <f t="shared" si="3"/>
        <v>32.142857142857146</v>
      </c>
      <c r="H25" s="25">
        <f t="shared" si="3"/>
        <v>27</v>
      </c>
      <c r="I25" s="25">
        <f t="shared" si="3"/>
        <v>27</v>
      </c>
      <c r="J25" s="25">
        <f t="shared" si="3"/>
        <v>24.5</v>
      </c>
      <c r="K25" s="25"/>
      <c r="L25" s="25">
        <f>L23/L24</f>
        <v>46.46153846153846</v>
      </c>
      <c r="M25" s="25">
        <f>SUM(B25:L25)</f>
        <v>278.7234432234432</v>
      </c>
      <c r="N25" s="18"/>
    </row>
    <row r="26" spans="1:14" ht="9.75">
      <c r="A26" s="9" t="s">
        <v>6</v>
      </c>
      <c r="B26" s="16">
        <f>SUM(B23:L23)</f>
        <v>2298</v>
      </c>
      <c r="N26" s="18"/>
    </row>
    <row r="27" spans="1:14" ht="10.5" thickBot="1">
      <c r="A27" s="10" t="s">
        <v>7</v>
      </c>
      <c r="B27" s="26">
        <f>B26/M24</f>
        <v>29.844155844155843</v>
      </c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9"/>
      <c r="N27" s="30"/>
    </row>
    <row r="28" ht="10.5" thickTop="1"/>
    <row r="30" ht="10.5" thickBot="1"/>
    <row r="31" spans="1:14" ht="21.75" thickBot="1" thickTop="1">
      <c r="A31" s="5" t="s">
        <v>16</v>
      </c>
      <c r="B31" s="12">
        <v>41155</v>
      </c>
      <c r="C31" s="13">
        <f>B31+7</f>
        <v>41162</v>
      </c>
      <c r="D31" s="13">
        <f>C31+7</f>
        <v>41169</v>
      </c>
      <c r="E31" s="13">
        <f>D31+7</f>
        <v>41176</v>
      </c>
      <c r="F31" s="13">
        <f>E31+7</f>
        <v>41183</v>
      </c>
      <c r="G31" s="13">
        <v>41210</v>
      </c>
      <c r="H31" s="13">
        <f>G31+7</f>
        <v>41217</v>
      </c>
      <c r="I31" s="13">
        <f>H31+7</f>
        <v>41224</v>
      </c>
      <c r="J31" s="13">
        <f>I31+7</f>
        <v>41231</v>
      </c>
      <c r="K31" s="13">
        <f>J31+7</f>
        <v>41238</v>
      </c>
      <c r="L31" s="13"/>
      <c r="M31" s="14" t="s">
        <v>0</v>
      </c>
      <c r="N31" s="15" t="s">
        <v>1</v>
      </c>
    </row>
    <row r="32" spans="1:14" ht="9.75">
      <c r="A32" s="8" t="s">
        <v>18</v>
      </c>
      <c r="B32" s="19"/>
      <c r="C32" s="17">
        <v>40</v>
      </c>
      <c r="D32" s="19"/>
      <c r="E32" s="19"/>
      <c r="F32" s="19"/>
      <c r="G32" s="19"/>
      <c r="H32" s="19"/>
      <c r="I32" s="19"/>
      <c r="J32" s="19"/>
      <c r="K32" s="19"/>
      <c r="L32" s="19"/>
      <c r="M32" s="16">
        <f aca="true" t="shared" si="4" ref="M32:M39">SUM(B32:L32)</f>
        <v>40</v>
      </c>
      <c r="N32" s="18">
        <f>M32/12</f>
        <v>3.3333333333333335</v>
      </c>
    </row>
    <row r="33" spans="1:14" ht="9.75">
      <c r="A33" s="8" t="s">
        <v>19</v>
      </c>
      <c r="B33" s="19"/>
      <c r="C33" s="19"/>
      <c r="D33" s="17">
        <v>8</v>
      </c>
      <c r="E33" s="19"/>
      <c r="F33" s="19"/>
      <c r="G33" s="19"/>
      <c r="H33" s="19"/>
      <c r="I33" s="19"/>
      <c r="J33" s="19"/>
      <c r="K33" s="19"/>
      <c r="L33" s="19"/>
      <c r="M33" s="16">
        <f t="shared" si="4"/>
        <v>8</v>
      </c>
      <c r="N33" s="18">
        <f>M33/11</f>
        <v>0.7272727272727273</v>
      </c>
    </row>
    <row r="34" spans="1:14" ht="19.5">
      <c r="A34" s="8" t="s">
        <v>20</v>
      </c>
      <c r="B34" s="19"/>
      <c r="C34" s="19"/>
      <c r="D34" s="17" t="s">
        <v>23</v>
      </c>
      <c r="E34" s="19"/>
      <c r="F34" s="19"/>
      <c r="G34" s="19"/>
      <c r="H34" s="19"/>
      <c r="I34" s="19"/>
      <c r="J34" s="19"/>
      <c r="K34" s="19"/>
      <c r="L34" s="19"/>
      <c r="M34" s="16">
        <f t="shared" si="4"/>
        <v>0</v>
      </c>
      <c r="N34" s="18">
        <f>M34/11</f>
        <v>0</v>
      </c>
    </row>
    <row r="35" spans="1:14" ht="9.75">
      <c r="A35" s="8" t="s">
        <v>24</v>
      </c>
      <c r="B35" s="19"/>
      <c r="C35" s="19"/>
      <c r="D35" s="19"/>
      <c r="E35" s="19"/>
      <c r="F35" s="17">
        <v>40</v>
      </c>
      <c r="G35" s="19"/>
      <c r="H35" s="19"/>
      <c r="I35" s="19"/>
      <c r="J35" s="19"/>
      <c r="K35" s="19"/>
      <c r="L35" s="19"/>
      <c r="M35" s="16">
        <f t="shared" si="4"/>
        <v>40</v>
      </c>
      <c r="N35" s="18">
        <f>M35/11</f>
        <v>3.6363636363636362</v>
      </c>
    </row>
    <row r="36" spans="1:14" ht="9.75">
      <c r="A36" s="8" t="s">
        <v>26</v>
      </c>
      <c r="B36" s="19"/>
      <c r="C36" s="19"/>
      <c r="D36" s="19"/>
      <c r="E36" s="19"/>
      <c r="F36" s="19"/>
      <c r="G36" s="31">
        <v>9</v>
      </c>
      <c r="H36" s="19"/>
      <c r="I36" s="19"/>
      <c r="J36" s="19"/>
      <c r="K36" s="19"/>
      <c r="L36" s="19"/>
      <c r="M36" s="16">
        <f t="shared" si="4"/>
        <v>9</v>
      </c>
      <c r="N36" s="18">
        <f>M36/11</f>
        <v>0.8181818181818182</v>
      </c>
    </row>
    <row r="37" spans="1:14" ht="9.75">
      <c r="A37" s="8" t="s">
        <v>27</v>
      </c>
      <c r="B37" s="19"/>
      <c r="C37" s="19"/>
      <c r="D37" s="19"/>
      <c r="E37" s="19"/>
      <c r="F37" s="19"/>
      <c r="G37" s="31">
        <v>10</v>
      </c>
      <c r="H37" s="19"/>
      <c r="I37" s="19"/>
      <c r="J37" s="19"/>
      <c r="K37" s="19"/>
      <c r="L37" s="19"/>
      <c r="M37" s="16">
        <f t="shared" si="4"/>
        <v>10</v>
      </c>
      <c r="N37" s="18">
        <f>M37/12</f>
        <v>0.8333333333333334</v>
      </c>
    </row>
    <row r="38" spans="1:14" ht="9.75">
      <c r="A38" s="8" t="s">
        <v>28</v>
      </c>
      <c r="B38" s="19"/>
      <c r="C38" s="19"/>
      <c r="D38" s="19"/>
      <c r="E38" s="20"/>
      <c r="F38" s="19"/>
      <c r="G38" s="31">
        <v>18</v>
      </c>
      <c r="H38" s="19"/>
      <c r="I38" s="19"/>
      <c r="J38" s="19"/>
      <c r="K38" s="19"/>
      <c r="L38" s="19"/>
      <c r="M38" s="16">
        <f t="shared" si="4"/>
        <v>18</v>
      </c>
      <c r="N38" s="18">
        <f>M38/1</f>
        <v>18</v>
      </c>
    </row>
    <row r="39" spans="1:14" ht="9.75">
      <c r="A39" s="8" t="s">
        <v>13</v>
      </c>
      <c r="B39" s="31">
        <v>14</v>
      </c>
      <c r="C39" s="19"/>
      <c r="D39" s="19"/>
      <c r="E39" s="20"/>
      <c r="F39" s="31">
        <v>9</v>
      </c>
      <c r="G39" s="19"/>
      <c r="H39" s="31">
        <v>12</v>
      </c>
      <c r="I39" s="19"/>
      <c r="J39" s="19"/>
      <c r="K39" s="19"/>
      <c r="L39" s="19"/>
      <c r="M39" s="16">
        <f t="shared" si="4"/>
        <v>35</v>
      </c>
      <c r="N39" s="18">
        <f>M39/4</f>
        <v>8.75</v>
      </c>
    </row>
    <row r="40" spans="1:14" ht="10.5" thickBot="1">
      <c r="A40" s="7"/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1"/>
      <c r="N40" s="23"/>
    </row>
    <row r="41" spans="1:14" ht="9.75">
      <c r="A41" s="9" t="s">
        <v>3</v>
      </c>
      <c r="B41" s="17">
        <f>SUM(B32:B39)</f>
        <v>14</v>
      </c>
      <c r="C41" s="17">
        <f aca="true" t="shared" si="5" ref="C41:K41">SUM(C32:C39)</f>
        <v>40</v>
      </c>
      <c r="D41" s="17">
        <f t="shared" si="5"/>
        <v>8</v>
      </c>
      <c r="E41" s="17">
        <f t="shared" si="5"/>
        <v>0</v>
      </c>
      <c r="F41" s="17">
        <f t="shared" si="5"/>
        <v>49</v>
      </c>
      <c r="G41" s="17">
        <f t="shared" si="5"/>
        <v>37</v>
      </c>
      <c r="H41" s="17">
        <f t="shared" si="5"/>
        <v>12</v>
      </c>
      <c r="I41" s="17">
        <f t="shared" si="5"/>
        <v>0</v>
      </c>
      <c r="J41" s="17">
        <f t="shared" si="5"/>
        <v>0</v>
      </c>
      <c r="K41" s="17">
        <f t="shared" si="5"/>
        <v>0</v>
      </c>
      <c r="M41" s="16">
        <f>SUM(B41:L41)</f>
        <v>160</v>
      </c>
      <c r="N41" s="18">
        <f>M41/9</f>
        <v>17.77777777777778</v>
      </c>
    </row>
    <row r="42" spans="1:14" ht="9.75">
      <c r="A42" s="9" t="s">
        <v>4</v>
      </c>
      <c r="B42" s="17">
        <v>1</v>
      </c>
      <c r="C42" s="17">
        <v>1</v>
      </c>
      <c r="D42" s="17">
        <v>1</v>
      </c>
      <c r="E42" s="17">
        <v>1</v>
      </c>
      <c r="F42" s="17">
        <v>2</v>
      </c>
      <c r="G42" s="17">
        <v>1</v>
      </c>
      <c r="H42" s="17">
        <v>1</v>
      </c>
      <c r="I42" s="17">
        <v>1</v>
      </c>
      <c r="J42" s="17">
        <v>1</v>
      </c>
      <c r="K42" s="17">
        <v>1</v>
      </c>
      <c r="M42" s="16">
        <f>SUM(B42:L42)</f>
        <v>11</v>
      </c>
      <c r="N42" s="18"/>
    </row>
    <row r="43" spans="1:14" ht="9.75">
      <c r="A43" s="32" t="s">
        <v>5</v>
      </c>
      <c r="B43" s="24">
        <f aca="true" t="shared" si="6" ref="B43:K43">B41/B42</f>
        <v>14</v>
      </c>
      <c r="C43" s="25">
        <f t="shared" si="6"/>
        <v>40</v>
      </c>
      <c r="D43" s="25">
        <f t="shared" si="6"/>
        <v>8</v>
      </c>
      <c r="E43" s="25">
        <f t="shared" si="6"/>
        <v>0</v>
      </c>
      <c r="F43" s="25">
        <f t="shared" si="6"/>
        <v>24.5</v>
      </c>
      <c r="G43" s="25">
        <f t="shared" si="6"/>
        <v>37</v>
      </c>
      <c r="H43" s="25">
        <f t="shared" si="6"/>
        <v>12</v>
      </c>
      <c r="I43" s="25">
        <f t="shared" si="6"/>
        <v>0</v>
      </c>
      <c r="J43" s="25">
        <f t="shared" si="6"/>
        <v>0</v>
      </c>
      <c r="K43" s="25">
        <f t="shared" si="6"/>
        <v>0</v>
      </c>
      <c r="L43" s="25"/>
      <c r="M43" s="25">
        <f>SUM(B43:L43)</f>
        <v>135.5</v>
      </c>
      <c r="N43" s="18"/>
    </row>
    <row r="44" spans="1:14" ht="9.75">
      <c r="A44" s="9" t="s">
        <v>6</v>
      </c>
      <c r="B44" s="16">
        <f>SUM(B41:L41)</f>
        <v>160</v>
      </c>
      <c r="N44" s="18"/>
    </row>
    <row r="45" spans="1:14" ht="10.5" thickBot="1">
      <c r="A45" s="10" t="s">
        <v>7</v>
      </c>
      <c r="B45" s="26">
        <f>B44/M42</f>
        <v>14.545454545454545</v>
      </c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9"/>
      <c r="N45" s="30"/>
    </row>
    <row r="46" ht="10.5" thickTop="1"/>
    <row r="48" ht="9.75">
      <c r="E48" s="17" t="s">
        <v>12</v>
      </c>
    </row>
    <row r="68" ht="9.75">
      <c r="J68" s="17" t="s">
        <v>12</v>
      </c>
    </row>
  </sheetData>
  <sheetProtection/>
  <printOptions gridLines="1"/>
  <pageMargins left="0.5" right="0.5" top="1" bottom="1" header="0.5" footer="0.5"/>
  <pageSetup fitToHeight="1" fitToWidth="1" horizontalDpi="600" verticalDpi="600" orientation="landscape"/>
  <headerFooter alignWithMargins="0">
    <oddHeader>&amp;C&amp;"Lucida Grande,Regular"&amp;K000000FALL  PROGRAM SESSION 2012</oddHeader>
  </headerFooter>
  <ignoredErrors>
    <ignoredError sqref="B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Rachel Davis</cp:lastModifiedBy>
  <cp:lastPrinted>2004-04-09T19:12:25Z</cp:lastPrinted>
  <dcterms:created xsi:type="dcterms:W3CDTF">2003-10-01T13:16:00Z</dcterms:created>
  <dcterms:modified xsi:type="dcterms:W3CDTF">2012-12-28T22:06:46Z</dcterms:modified>
  <cp:category/>
  <cp:version/>
  <cp:contentType/>
  <cp:contentStatus/>
</cp:coreProperties>
</file>